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JELINEK\.praetor\docs\1335b89e\Tracked\fe8b1126-8d62-4eca-b6ea-44a722b9c56b\b433ea43-1537-46fd-bdcd-41f5c91e1936\"/>
    </mc:Choice>
  </mc:AlternateContent>
  <xr:revisionPtr revIDLastSave="0" documentId="13_ncr:1_{8832B337-BAE4-4896-875F-440B6EA9F928}" xr6:coauthVersionLast="47" xr6:coauthVersionMax="47" xr10:uidLastSave="{00000000-0000-0000-0000-000000000000}"/>
  <bookViews>
    <workbookView xWindow="-120" yWindow="-120" windowWidth="29040" windowHeight="15720" xr2:uid="{2C8484BE-45DD-4874-B60A-E6B06A6CF65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E24" i="1" s="1"/>
  <c r="H20" i="1"/>
  <c r="H21" i="1"/>
  <c r="H23" i="1"/>
  <c r="H19" i="1"/>
  <c r="G23" i="1"/>
  <c r="G20" i="1"/>
  <c r="G21" i="1"/>
  <c r="G19" i="1"/>
  <c r="F21" i="1"/>
  <c r="F23" i="1"/>
  <c r="F20" i="1"/>
  <c r="F19" i="1"/>
  <c r="G14" i="1"/>
  <c r="H14" i="1" s="1"/>
  <c r="J14" i="1" s="1"/>
  <c r="G13" i="1"/>
  <c r="E15" i="1" s="1"/>
  <c r="E9" i="1"/>
  <c r="G24" i="1" l="1"/>
  <c r="H24" i="1" s="1"/>
  <c r="G22" i="1"/>
  <c r="H22" i="1" s="1"/>
  <c r="H15" i="1"/>
  <c r="J15" i="1" s="1"/>
  <c r="H13" i="1"/>
  <c r="J13" i="1" s="1"/>
  <c r="G9" i="1"/>
  <c r="G8" i="1"/>
  <c r="H8" i="1" s="1"/>
  <c r="H9" i="1" l="1"/>
</calcChain>
</file>

<file path=xl/sharedStrings.xml><?xml version="1.0" encoding="utf-8"?>
<sst xmlns="http://schemas.openxmlformats.org/spreadsheetml/2006/main" count="41" uniqueCount="29">
  <si>
    <t>Identifikace dodavatele (název a IČO):</t>
  </si>
  <si>
    <t>(DOPLNÍ DODAVATEL)</t>
  </si>
  <si>
    <t>DPH 21 %</t>
  </si>
  <si>
    <t>Cena v Kč s DPH</t>
  </si>
  <si>
    <t>Příloha č. 13 ZD - Formulář pro hodnocení</t>
  </si>
  <si>
    <t>Veřejná zakázka "Nákup nábytku - Konzervatoř Pardubice"</t>
  </si>
  <si>
    <t>Část první - koberce</t>
  </si>
  <si>
    <t xml:space="preserve">Část třetí - židle </t>
  </si>
  <si>
    <t>Dodávka koberců, vč. požadavků dle technické dokumentace (gel, lepení, lepidlo, lišty s integrovaným kobercem po obvodu a montáž)</t>
  </si>
  <si>
    <t>Cena v Kč bez DPH za 1 m2</t>
  </si>
  <si>
    <t>Nabídková cena celkem za 1190 m2 koberců</t>
  </si>
  <si>
    <t>1. Koberce</t>
  </si>
  <si>
    <t xml:space="preserve">Část druhá - skříně </t>
  </si>
  <si>
    <t>Cena za 1 kus v Kč bez DPH</t>
  </si>
  <si>
    <t>Cena za požadovaný počet kusů v Kč bez DPH</t>
  </si>
  <si>
    <t>Cena za část druhou celkem</t>
  </si>
  <si>
    <t>Skříně a stoly (vč. dopravy a montáže)</t>
  </si>
  <si>
    <t>1. Skříně do učeben</t>
  </si>
  <si>
    <t>2. Odkládací stoly do učeben</t>
  </si>
  <si>
    <t>Cena za 1 ks v Kč bez DPH</t>
  </si>
  <si>
    <t>Cena za část třetí celkem</t>
  </si>
  <si>
    <t>Dodávka židlí, pojízdných kontejnerů a věšáků (vč. dopravy a montáže)</t>
  </si>
  <si>
    <t>1. Kancelářská židle</t>
  </si>
  <si>
    <t>2. Konferenční židle</t>
  </si>
  <si>
    <t>3. Pojízdný kontejner (4 zásuvky)</t>
  </si>
  <si>
    <t>4. Věšák moderní</t>
  </si>
  <si>
    <t>Provedení buk</t>
  </si>
  <si>
    <t>Provedení bílá</t>
  </si>
  <si>
    <t>DPH 21 % (z ceny za požadovaný počet kusů)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</si>
</sst>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6" borderId="8" xfId="0" applyFill="1" applyBorder="1"/>
    <xf numFmtId="44" fontId="0" fillId="2" borderId="1" xfId="0" applyNumberFormat="1" applyFill="1" applyBorder="1"/>
    <xf numFmtId="0" fontId="0" fillId="4" borderId="7" xfId="0" applyFill="1" applyBorder="1" applyAlignment="1">
      <alignment wrapText="1"/>
    </xf>
    <xf numFmtId="44" fontId="0" fillId="0" borderId="0" xfId="0" applyNumberFormat="1"/>
    <xf numFmtId="44" fontId="0" fillId="8" borderId="7" xfId="0" applyNumberFormat="1" applyFill="1" applyBorder="1"/>
    <xf numFmtId="44" fontId="0" fillId="8" borderId="15" xfId="0" applyNumberFormat="1" applyFill="1" applyBorder="1"/>
    <xf numFmtId="44" fontId="0" fillId="8" borderId="11" xfId="0" applyNumberFormat="1" applyFill="1" applyBorder="1"/>
    <xf numFmtId="0" fontId="0" fillId="7" borderId="9" xfId="0" applyFill="1" applyBorder="1" applyAlignment="1">
      <alignment wrapText="1"/>
    </xf>
    <xf numFmtId="0" fontId="0" fillId="7" borderId="20" xfId="0" applyFill="1" applyBorder="1" applyAlignment="1">
      <alignment wrapText="1"/>
    </xf>
    <xf numFmtId="0" fontId="0" fillId="13" borderId="7" xfId="0" applyFill="1" applyBorder="1" applyAlignment="1">
      <alignment wrapText="1"/>
    </xf>
    <xf numFmtId="44" fontId="0" fillId="13" borderId="1" xfId="0" applyNumberFormat="1" applyFill="1" applyBorder="1"/>
    <xf numFmtId="44" fontId="0" fillId="13" borderId="14" xfId="0" applyNumberFormat="1" applyFill="1" applyBorder="1"/>
    <xf numFmtId="0" fontId="0" fillId="14" borderId="3" xfId="0" applyFill="1" applyBorder="1" applyAlignment="1">
      <alignment wrapText="1"/>
    </xf>
    <xf numFmtId="0" fontId="0" fillId="14" borderId="5" xfId="0" applyFill="1" applyBorder="1" applyAlignment="1">
      <alignment wrapText="1"/>
    </xf>
    <xf numFmtId="0" fontId="0" fillId="14" borderId="8" xfId="0" applyFill="1" applyBorder="1" applyAlignment="1">
      <alignment wrapText="1"/>
    </xf>
    <xf numFmtId="0" fontId="1" fillId="10" borderId="17" xfId="0" applyFont="1" applyFill="1" applyBorder="1" applyAlignment="1">
      <alignment horizontal="left"/>
    </xf>
    <xf numFmtId="0" fontId="1" fillId="10" borderId="18" xfId="0" applyFont="1" applyFill="1" applyBorder="1" applyAlignment="1">
      <alignment horizontal="left"/>
    </xf>
    <xf numFmtId="0" fontId="1" fillId="10" borderId="22" xfId="0" applyFont="1" applyFill="1" applyBorder="1" applyAlignment="1">
      <alignment horizontal="left"/>
    </xf>
    <xf numFmtId="0" fontId="0" fillId="7" borderId="26" xfId="0" applyFill="1" applyBorder="1" applyAlignment="1">
      <alignment vertical="center" wrapText="1"/>
    </xf>
    <xf numFmtId="0" fontId="0" fillId="7" borderId="27" xfId="0" applyFill="1" applyBorder="1" applyAlignment="1">
      <alignment vertical="center" wrapText="1"/>
    </xf>
    <xf numFmtId="0" fontId="0" fillId="7" borderId="28" xfId="0" applyFill="1" applyBorder="1" applyAlignment="1">
      <alignment vertical="center" wrapText="1"/>
    </xf>
    <xf numFmtId="0" fontId="0" fillId="7" borderId="17" xfId="0" applyFill="1" applyBorder="1" applyAlignment="1">
      <alignment vertical="center" wrapText="1"/>
    </xf>
    <xf numFmtId="0" fontId="0" fillId="7" borderId="18" xfId="0" applyFill="1" applyBorder="1" applyAlignment="1">
      <alignment vertical="center" wrapText="1"/>
    </xf>
    <xf numFmtId="0" fontId="0" fillId="7" borderId="24" xfId="0" applyFill="1" applyBorder="1" applyAlignment="1">
      <alignment vertical="center" wrapText="1"/>
    </xf>
    <xf numFmtId="0" fontId="0" fillId="2" borderId="2" xfId="0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0" fillId="2" borderId="1" xfId="0" applyFill="1" applyBorder="1"/>
    <xf numFmtId="0" fontId="0" fillId="2" borderId="6" xfId="0" applyFill="1" applyBorder="1"/>
    <xf numFmtId="0" fontId="0" fillId="4" borderId="3" xfId="0" applyFill="1" applyBorder="1"/>
    <xf numFmtId="0" fontId="0" fillId="4" borderId="5" xfId="0" applyFill="1" applyBorder="1"/>
    <xf numFmtId="0" fontId="0" fillId="6" borderId="3" xfId="0" applyFill="1" applyBorder="1"/>
    <xf numFmtId="0" fontId="0" fillId="6" borderId="5" xfId="0" applyFill="1" applyBorder="1"/>
    <xf numFmtId="0" fontId="0" fillId="6" borderId="7" xfId="0" applyFill="1" applyBorder="1"/>
    <xf numFmtId="0" fontId="1" fillId="5" borderId="3" xfId="0" applyFont="1" applyFill="1" applyBorder="1"/>
    <xf numFmtId="0" fontId="1" fillId="5" borderId="4" xfId="0" applyFont="1" applyFill="1" applyBorder="1"/>
    <xf numFmtId="0" fontId="1" fillId="5" borderId="5" xfId="0" applyFont="1" applyFill="1" applyBorder="1"/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9" borderId="16" xfId="0" applyFill="1" applyBorder="1" applyAlignment="1">
      <alignment wrapText="1"/>
    </xf>
    <xf numFmtId="0" fontId="0" fillId="9" borderId="10" xfId="0" applyFill="1" applyBorder="1" applyAlignment="1">
      <alignment wrapText="1"/>
    </xf>
    <xf numFmtId="0" fontId="0" fillId="9" borderId="21" xfId="0" applyFill="1" applyBorder="1" applyAlignment="1">
      <alignment wrapText="1"/>
    </xf>
    <xf numFmtId="0" fontId="0" fillId="7" borderId="16" xfId="0" applyFill="1" applyBorder="1"/>
    <xf numFmtId="0" fontId="0" fillId="7" borderId="21" xfId="0" applyFill="1" applyBorder="1"/>
    <xf numFmtId="0" fontId="0" fillId="7" borderId="23" xfId="0" applyFill="1" applyBorder="1" applyAlignment="1">
      <alignment horizontal="left" wrapText="1"/>
    </xf>
    <xf numFmtId="0" fontId="0" fillId="7" borderId="18" xfId="0" applyFill="1" applyBorder="1" applyAlignment="1">
      <alignment horizontal="left" wrapText="1"/>
    </xf>
    <xf numFmtId="44" fontId="0" fillId="5" borderId="3" xfId="0" applyNumberFormat="1" applyFill="1" applyBorder="1"/>
    <xf numFmtId="44" fontId="0" fillId="5" borderId="5" xfId="0" applyNumberFormat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4" borderId="7" xfId="0" applyFill="1" applyBorder="1"/>
    <xf numFmtId="44" fontId="0" fillId="2" borderId="1" xfId="0" applyNumberFormat="1" applyFill="1" applyBorder="1"/>
    <xf numFmtId="0" fontId="0" fillId="8" borderId="15" xfId="0" applyFill="1" applyBorder="1"/>
    <xf numFmtId="44" fontId="0" fillId="8" borderId="12" xfId="0" applyNumberFormat="1" applyFill="1" applyBorder="1"/>
    <xf numFmtId="0" fontId="0" fillId="4" borderId="11" xfId="0" applyFill="1" applyBorder="1"/>
    <xf numFmtId="0" fontId="0" fillId="4" borderId="15" xfId="0" applyFill="1" applyBorder="1"/>
    <xf numFmtId="44" fontId="0" fillId="10" borderId="17" xfId="0" applyNumberFormat="1" applyFill="1" applyBorder="1"/>
    <xf numFmtId="44" fontId="0" fillId="10" borderId="18" xfId="0" applyNumberFormat="1" applyFill="1" applyBorder="1"/>
    <xf numFmtId="44" fontId="0" fillId="10" borderId="19" xfId="0" applyNumberFormat="1" applyFill="1" applyBorder="1"/>
    <xf numFmtId="44" fontId="0" fillId="13" borderId="1" xfId="0" applyNumberFormat="1" applyFill="1" applyBorder="1"/>
    <xf numFmtId="44" fontId="0" fillId="11" borderId="17" xfId="0" applyNumberFormat="1" applyFill="1" applyBorder="1"/>
    <xf numFmtId="44" fontId="0" fillId="11" borderId="19" xfId="0" applyNumberFormat="1" applyFill="1" applyBorder="1"/>
    <xf numFmtId="0" fontId="1" fillId="11" borderId="3" xfId="0" applyFont="1" applyFill="1" applyBorder="1"/>
    <xf numFmtId="0" fontId="1" fillId="11" borderId="4" xfId="0" applyFont="1" applyFill="1" applyBorder="1"/>
    <xf numFmtId="0" fontId="1" fillId="11" borderId="5" xfId="0" applyFont="1" applyFill="1" applyBorder="1"/>
    <xf numFmtId="0" fontId="0" fillId="12" borderId="3" xfId="0" applyFill="1" applyBorder="1" applyAlignment="1">
      <alignment wrapText="1"/>
    </xf>
    <xf numFmtId="0" fontId="0" fillId="12" borderId="4" xfId="0" applyFill="1" applyBorder="1" applyAlignment="1">
      <alignment wrapText="1"/>
    </xf>
    <xf numFmtId="0" fontId="0" fillId="12" borderId="5" xfId="0" applyFill="1" applyBorder="1" applyAlignment="1">
      <alignment wrapText="1"/>
    </xf>
    <xf numFmtId="0" fontId="0" fillId="14" borderId="7" xfId="0" applyFill="1" applyBorder="1"/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/>
    <xf numFmtId="0" fontId="0" fillId="8" borderId="8" xfId="0" applyFill="1" applyBorder="1"/>
    <xf numFmtId="44" fontId="0" fillId="8" borderId="7" xfId="0" applyNumberFormat="1" applyFill="1" applyBorder="1"/>
    <xf numFmtId="0" fontId="0" fillId="14" borderId="6" xfId="0" applyFill="1" applyBorder="1" applyAlignment="1">
      <alignment horizontal="left"/>
    </xf>
    <xf numFmtId="0" fontId="0" fillId="14" borderId="13" xfId="0" applyFill="1" applyBorder="1" applyAlignment="1">
      <alignment horizontal="left"/>
    </xf>
    <xf numFmtId="0" fontId="0" fillId="14" borderId="14" xfId="0" applyFill="1" applyBorder="1" applyAlignment="1">
      <alignment horizontal="left"/>
    </xf>
    <xf numFmtId="0" fontId="0" fillId="12" borderId="3" xfId="0" applyFill="1" applyBorder="1"/>
    <xf numFmtId="0" fontId="0" fillId="12" borderId="4" xfId="0" applyFill="1" applyBorder="1"/>
    <xf numFmtId="0" fontId="0" fillId="12" borderId="5" xfId="0" applyFill="1" applyBorder="1"/>
    <xf numFmtId="0" fontId="0" fillId="14" borderId="1" xfId="0" applyFill="1" applyBorder="1"/>
    <xf numFmtId="0" fontId="0" fillId="14" borderId="29" xfId="0" applyFill="1" applyBorder="1" applyAlignment="1">
      <alignment horizontal="left" wrapText="1"/>
    </xf>
    <xf numFmtId="0" fontId="0" fillId="14" borderId="30" xfId="0" applyFill="1" applyBorder="1" applyAlignment="1">
      <alignment horizontal="left" wrapText="1"/>
    </xf>
    <xf numFmtId="0" fontId="0" fillId="14" borderId="25" xfId="0" applyFill="1" applyBorder="1" applyAlignment="1">
      <alignment horizontal="left" wrapText="1"/>
    </xf>
    <xf numFmtId="0" fontId="0" fillId="14" borderId="8" xfId="0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F5B8B-A82B-4E5B-847B-38DCCE092701}">
  <dimension ref="A1:K24"/>
  <sheetViews>
    <sheetView tabSelected="1" topLeftCell="A8" workbookViewId="0">
      <selection activeCell="E24" sqref="E24:F24"/>
    </sheetView>
  </sheetViews>
  <sheetFormatPr defaultRowHeight="15" x14ac:dyDescent="0.25"/>
  <cols>
    <col min="2" max="2" width="11.85546875" customWidth="1"/>
    <col min="3" max="3" width="12" customWidth="1"/>
    <col min="4" max="4" width="14.85546875" customWidth="1"/>
    <col min="5" max="5" width="16.140625" customWidth="1"/>
    <col min="6" max="6" width="17.85546875" customWidth="1"/>
    <col min="7" max="7" width="18.28515625" customWidth="1"/>
    <col min="10" max="10" width="15.5703125" customWidth="1"/>
  </cols>
  <sheetData>
    <row r="1" spans="1:11" ht="18.75" customHeight="1" thickBot="1" x14ac:dyDescent="0.3">
      <c r="A1" s="25" t="s">
        <v>4</v>
      </c>
      <c r="B1" s="25"/>
      <c r="C1" s="25"/>
      <c r="D1" s="25"/>
      <c r="E1" s="25"/>
      <c r="F1" s="25"/>
    </row>
    <row r="2" spans="1:11" ht="19.5" customHeight="1" thickBot="1" x14ac:dyDescent="0.3">
      <c r="A2" s="26" t="s">
        <v>5</v>
      </c>
      <c r="B2" s="27"/>
      <c r="C2" s="27"/>
      <c r="D2" s="27"/>
      <c r="E2" s="27"/>
      <c r="F2" s="28"/>
    </row>
    <row r="3" spans="1:11" ht="15.75" thickBot="1" x14ac:dyDescent="0.3"/>
    <row r="4" spans="1:11" ht="21" customHeight="1" thickBot="1" x14ac:dyDescent="0.3">
      <c r="A4" s="29" t="s">
        <v>0</v>
      </c>
      <c r="B4" s="29"/>
      <c r="C4" s="29"/>
      <c r="D4" s="30"/>
      <c r="E4" s="31" t="s">
        <v>1</v>
      </c>
      <c r="F4" s="32"/>
    </row>
    <row r="5" spans="1:11" ht="15.75" thickBot="1" x14ac:dyDescent="0.3"/>
    <row r="6" spans="1:11" ht="15.75" thickBot="1" x14ac:dyDescent="0.3">
      <c r="A6" s="36" t="s">
        <v>6</v>
      </c>
      <c r="B6" s="37"/>
      <c r="C6" s="37"/>
      <c r="D6" s="37"/>
      <c r="E6" s="37"/>
      <c r="F6" s="37"/>
      <c r="G6" s="37"/>
      <c r="H6" s="37"/>
      <c r="I6" s="38"/>
    </row>
    <row r="7" spans="1:11" ht="48" customHeight="1" thickBot="1" x14ac:dyDescent="0.3">
      <c r="A7" s="39" t="s">
        <v>8</v>
      </c>
      <c r="B7" s="40"/>
      <c r="C7" s="40"/>
      <c r="D7" s="41"/>
      <c r="E7" s="33" t="s">
        <v>9</v>
      </c>
      <c r="F7" s="34"/>
      <c r="G7" s="1" t="s">
        <v>2</v>
      </c>
      <c r="H7" s="35" t="s">
        <v>3</v>
      </c>
      <c r="I7" s="35"/>
    </row>
    <row r="8" spans="1:11" ht="15.75" thickBot="1" x14ac:dyDescent="0.3">
      <c r="A8" s="35" t="s">
        <v>11</v>
      </c>
      <c r="B8" s="35"/>
      <c r="C8" s="35"/>
      <c r="D8" s="35"/>
      <c r="E8" s="54" t="s">
        <v>1</v>
      </c>
      <c r="F8" s="54"/>
      <c r="G8" s="2" t="e">
        <f>E8*0.21</f>
        <v>#VALUE!</v>
      </c>
      <c r="H8" s="55" t="e">
        <f>(E8+G8)</f>
        <v>#VALUE!</v>
      </c>
      <c r="I8" s="55"/>
    </row>
    <row r="9" spans="1:11" ht="15.75" thickBot="1" x14ac:dyDescent="0.3">
      <c r="A9" s="51" t="s">
        <v>10</v>
      </c>
      <c r="B9" s="52"/>
      <c r="C9" s="52"/>
      <c r="D9" s="53"/>
      <c r="E9" s="49" t="e">
        <f>E8*1190</f>
        <v>#VALUE!</v>
      </c>
      <c r="F9" s="50"/>
      <c r="G9" s="2" t="e">
        <f t="shared" ref="G9" si="0">E9*0.21</f>
        <v>#VALUE!</v>
      </c>
      <c r="H9" s="55" t="e">
        <f t="shared" ref="H9" si="1">(E9+G9)</f>
        <v>#VALUE!</v>
      </c>
      <c r="I9" s="55"/>
    </row>
    <row r="10" spans="1:11" ht="15.75" thickBot="1" x14ac:dyDescent="0.3"/>
    <row r="11" spans="1:11" ht="15.75" thickBot="1" x14ac:dyDescent="0.3">
      <c r="A11" s="16" t="s">
        <v>12</v>
      </c>
      <c r="B11" s="17"/>
      <c r="C11" s="17"/>
      <c r="D11" s="17"/>
      <c r="E11" s="17"/>
      <c r="F11" s="17"/>
      <c r="G11" s="17"/>
      <c r="H11" s="17"/>
      <c r="I11" s="17"/>
      <c r="J11" s="18"/>
    </row>
    <row r="12" spans="1:11" ht="50.25" customHeight="1" thickBot="1" x14ac:dyDescent="0.3">
      <c r="A12" s="42" t="s">
        <v>16</v>
      </c>
      <c r="B12" s="43"/>
      <c r="C12" s="43"/>
      <c r="D12" s="44"/>
      <c r="E12" s="45" t="s">
        <v>13</v>
      </c>
      <c r="F12" s="46"/>
      <c r="G12" s="8" t="s">
        <v>14</v>
      </c>
      <c r="H12" s="47" t="s">
        <v>28</v>
      </c>
      <c r="I12" s="48"/>
      <c r="J12" s="9" t="s">
        <v>3</v>
      </c>
    </row>
    <row r="13" spans="1:11" ht="30.75" customHeight="1" thickBot="1" x14ac:dyDescent="0.3">
      <c r="A13" s="22" t="s">
        <v>17</v>
      </c>
      <c r="B13" s="23"/>
      <c r="C13" s="23"/>
      <c r="D13" s="24"/>
      <c r="E13" s="59" t="s">
        <v>1</v>
      </c>
      <c r="F13" s="59"/>
      <c r="G13" s="6" t="e">
        <f>E13*170</f>
        <v>#VALUE!</v>
      </c>
      <c r="H13" s="56" t="e">
        <f>G13*0.21</f>
        <v>#VALUE!</v>
      </c>
      <c r="I13" s="57"/>
      <c r="J13" s="5" t="e">
        <f>G13+H13</f>
        <v>#VALUE!</v>
      </c>
      <c r="K13" s="4"/>
    </row>
    <row r="14" spans="1:11" ht="30" customHeight="1" thickBot="1" x14ac:dyDescent="0.3">
      <c r="A14" s="19" t="s">
        <v>18</v>
      </c>
      <c r="B14" s="20"/>
      <c r="C14" s="20"/>
      <c r="D14" s="21"/>
      <c r="E14" s="58" t="s">
        <v>1</v>
      </c>
      <c r="F14" s="58"/>
      <c r="G14" s="7" t="e">
        <f>E14*30</f>
        <v>#VALUE!</v>
      </c>
      <c r="H14" s="56" t="e">
        <f>G14*0.21</f>
        <v>#VALUE!</v>
      </c>
      <c r="I14" s="57"/>
      <c r="J14" s="5" t="e">
        <f>G14+H14</f>
        <v>#VALUE!</v>
      </c>
    </row>
    <row r="15" spans="1:11" ht="15.75" thickBot="1" x14ac:dyDescent="0.3">
      <c r="A15" s="73" t="s">
        <v>15</v>
      </c>
      <c r="B15" s="74"/>
      <c r="C15" s="74"/>
      <c r="D15" s="75"/>
      <c r="E15" s="60" t="e">
        <f>(G13+G14)</f>
        <v>#VALUE!</v>
      </c>
      <c r="F15" s="61"/>
      <c r="G15" s="62"/>
      <c r="H15" s="76" t="e">
        <f>E15*0.21</f>
        <v>#VALUE!</v>
      </c>
      <c r="I15" s="77"/>
      <c r="J15" s="5" t="e">
        <f>E15+H15</f>
        <v>#VALUE!</v>
      </c>
    </row>
    <row r="16" spans="1:11" ht="15.75" thickBot="1" x14ac:dyDescent="0.3"/>
    <row r="17" spans="1:9" ht="15.75" thickBot="1" x14ac:dyDescent="0.3">
      <c r="A17" s="66" t="s">
        <v>7</v>
      </c>
      <c r="B17" s="67"/>
      <c r="C17" s="67"/>
      <c r="D17" s="67"/>
      <c r="E17" s="67"/>
      <c r="F17" s="67"/>
      <c r="G17" s="67"/>
      <c r="H17" s="67"/>
      <c r="I17" s="68"/>
    </row>
    <row r="18" spans="1:9" ht="45.75" thickBot="1" x14ac:dyDescent="0.3">
      <c r="A18" s="69" t="s">
        <v>21</v>
      </c>
      <c r="B18" s="70"/>
      <c r="C18" s="70"/>
      <c r="D18" s="71"/>
      <c r="E18" s="13" t="s">
        <v>19</v>
      </c>
      <c r="F18" s="14" t="s">
        <v>14</v>
      </c>
      <c r="G18" s="15" t="s">
        <v>28</v>
      </c>
      <c r="H18" s="72" t="s">
        <v>3</v>
      </c>
      <c r="I18" s="72"/>
    </row>
    <row r="19" spans="1:9" ht="30" x14ac:dyDescent="0.25">
      <c r="A19" s="72" t="s">
        <v>22</v>
      </c>
      <c r="B19" s="72"/>
      <c r="C19" s="72"/>
      <c r="D19" s="72"/>
      <c r="E19" s="3" t="s">
        <v>1</v>
      </c>
      <c r="F19" s="10" t="e">
        <f>E19*78</f>
        <v>#VALUE!</v>
      </c>
      <c r="G19" s="11" t="e">
        <f>F19*0.21</f>
        <v>#VALUE!</v>
      </c>
      <c r="H19" s="63" t="e">
        <f>(F19+G19)</f>
        <v>#VALUE!</v>
      </c>
      <c r="I19" s="63"/>
    </row>
    <row r="20" spans="1:9" ht="30" x14ac:dyDescent="0.25">
      <c r="A20" s="78" t="s">
        <v>23</v>
      </c>
      <c r="B20" s="79"/>
      <c r="C20" s="79"/>
      <c r="D20" s="80"/>
      <c r="E20" s="3" t="s">
        <v>1</v>
      </c>
      <c r="F20" s="10" t="e">
        <f>E20*130</f>
        <v>#VALUE!</v>
      </c>
      <c r="G20" s="11" t="e">
        <f t="shared" ref="G20:G22" si="2">F20*0.21</f>
        <v>#VALUE!</v>
      </c>
      <c r="H20" s="63" t="e">
        <f>(F20+G20)</f>
        <v>#VALUE!</v>
      </c>
      <c r="I20" s="63"/>
    </row>
    <row r="21" spans="1:9" ht="30" customHeight="1" x14ac:dyDescent="0.25">
      <c r="A21" s="85" t="s">
        <v>24</v>
      </c>
      <c r="B21" s="86"/>
      <c r="C21" s="78" t="s">
        <v>26</v>
      </c>
      <c r="D21" s="80"/>
      <c r="E21" s="3" t="s">
        <v>1</v>
      </c>
      <c r="F21" s="10" t="e">
        <f>E21*22</f>
        <v>#VALUE!</v>
      </c>
      <c r="G21" s="11" t="e">
        <f t="shared" si="2"/>
        <v>#VALUE!</v>
      </c>
      <c r="H21" s="63" t="e">
        <f t="shared" ref="H21:H23" si="3">(F21+G21)</f>
        <v>#VALUE!</v>
      </c>
      <c r="I21" s="63"/>
    </row>
    <row r="22" spans="1:9" ht="29.25" customHeight="1" x14ac:dyDescent="0.25">
      <c r="A22" s="87"/>
      <c r="B22" s="88"/>
      <c r="C22" s="78" t="s">
        <v>27</v>
      </c>
      <c r="D22" s="80"/>
      <c r="E22" s="3" t="s">
        <v>1</v>
      </c>
      <c r="F22" s="10" t="e">
        <f>E22*15</f>
        <v>#VALUE!</v>
      </c>
      <c r="G22" s="11" t="e">
        <f t="shared" si="2"/>
        <v>#VALUE!</v>
      </c>
      <c r="H22" s="63" t="e">
        <f t="shared" si="3"/>
        <v>#VALUE!</v>
      </c>
      <c r="I22" s="63"/>
    </row>
    <row r="23" spans="1:9" ht="32.25" customHeight="1" thickBot="1" x14ac:dyDescent="0.3">
      <c r="A23" s="84" t="s">
        <v>25</v>
      </c>
      <c r="B23" s="84"/>
      <c r="C23" s="84"/>
      <c r="D23" s="84"/>
      <c r="E23" s="3" t="s">
        <v>1</v>
      </c>
      <c r="F23" s="10" t="e">
        <f>E23*48</f>
        <v>#VALUE!</v>
      </c>
      <c r="G23" s="11" t="e">
        <f>F23*0.21</f>
        <v>#VALUE!</v>
      </c>
      <c r="H23" s="63" t="e">
        <f t="shared" si="3"/>
        <v>#VALUE!</v>
      </c>
      <c r="I23" s="63"/>
    </row>
    <row r="24" spans="1:9" ht="15.75" thickBot="1" x14ac:dyDescent="0.3">
      <c r="A24" s="81" t="s">
        <v>20</v>
      </c>
      <c r="B24" s="82"/>
      <c r="C24" s="82"/>
      <c r="D24" s="83"/>
      <c r="E24" s="64" t="e">
        <f>(F19+F20+F21+F22+F23)</f>
        <v>#VALUE!</v>
      </c>
      <c r="F24" s="65"/>
      <c r="G24" s="12" t="e">
        <f>E24*0.21</f>
        <v>#VALUE!</v>
      </c>
      <c r="H24" s="63" t="e">
        <f>(E24+G24)</f>
        <v>#VALUE!</v>
      </c>
      <c r="I24" s="63"/>
    </row>
  </sheetData>
  <mergeCells count="44">
    <mergeCell ref="A15:D15"/>
    <mergeCell ref="H15:I15"/>
    <mergeCell ref="A20:D20"/>
    <mergeCell ref="A24:D24"/>
    <mergeCell ref="H24:I24"/>
    <mergeCell ref="A19:D19"/>
    <mergeCell ref="H19:I19"/>
    <mergeCell ref="A23:D23"/>
    <mergeCell ref="H23:I23"/>
    <mergeCell ref="A21:B22"/>
    <mergeCell ref="C21:D21"/>
    <mergeCell ref="C22:D22"/>
    <mergeCell ref="H21:I21"/>
    <mergeCell ref="H22:I22"/>
    <mergeCell ref="E24:F24"/>
    <mergeCell ref="A17:I17"/>
    <mergeCell ref="A18:D18"/>
    <mergeCell ref="H18:I18"/>
    <mergeCell ref="E14:F14"/>
    <mergeCell ref="H14:I14"/>
    <mergeCell ref="E13:F13"/>
    <mergeCell ref="E15:G15"/>
    <mergeCell ref="H20:I20"/>
    <mergeCell ref="A9:D9"/>
    <mergeCell ref="E8:F8"/>
    <mergeCell ref="H8:I8"/>
    <mergeCell ref="H9:I9"/>
    <mergeCell ref="H13:I13"/>
    <mergeCell ref="A11:J11"/>
    <mergeCell ref="A14:D14"/>
    <mergeCell ref="A13:D13"/>
    <mergeCell ref="A1:F1"/>
    <mergeCell ref="A2:F2"/>
    <mergeCell ref="A4:D4"/>
    <mergeCell ref="E4:F4"/>
    <mergeCell ref="E7:F7"/>
    <mergeCell ref="H7:I7"/>
    <mergeCell ref="A6:I6"/>
    <mergeCell ref="A7:D7"/>
    <mergeCell ref="A12:D12"/>
    <mergeCell ref="E12:F12"/>
    <mergeCell ref="H12:I12"/>
    <mergeCell ref="E9:F9"/>
    <mergeCell ref="A8:D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AKJELINEK</dc:creator>
  <cp:lastModifiedBy>AKJELINEK</cp:lastModifiedBy>
  <dcterms:created xsi:type="dcterms:W3CDTF">2025-06-05T10:35:10Z</dcterms:created>
  <dcterms:modified xsi:type="dcterms:W3CDTF">2025-11-18T14:11:12Z</dcterms:modified>
</cp:coreProperties>
</file>